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ôle Enfance Education\Affaires Scolaires\Délibérations-décisions\tarifs municipaux\2025\"/>
    </mc:Choice>
  </mc:AlternateContent>
  <xr:revisionPtr revIDLastSave="0" documentId="13_ncr:1_{3E38203E-1093-4D67-8F87-89E3395B35B4}" xr6:coauthVersionLast="47" xr6:coauthVersionMax="47" xr10:uidLastSave="{00000000-0000-0000-0000-000000000000}"/>
  <bookViews>
    <workbookView xWindow="1170" yWindow="1170" windowWidth="28800" windowHeight="1123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E13" i="1" l="1"/>
  <c r="E12" i="1" l="1"/>
  <c r="E6" i="1" l="1"/>
  <c r="E7" i="1"/>
  <c r="E8" i="1" l="1"/>
  <c r="E9" i="1"/>
  <c r="E10" i="1"/>
  <c r="E11" i="1"/>
</calcChain>
</file>

<file path=xl/sharedStrings.xml><?xml version="1.0" encoding="utf-8"?>
<sst xmlns="http://schemas.openxmlformats.org/spreadsheetml/2006/main" count="15" uniqueCount="15">
  <si>
    <t>Montant mini</t>
  </si>
  <si>
    <t>Montant Maxi</t>
  </si>
  <si>
    <t>Taux d'effort</t>
  </si>
  <si>
    <t xml:space="preserve">Vos tarifs </t>
  </si>
  <si>
    <t>Montant de votre Quotient :</t>
  </si>
  <si>
    <t>Cours d’instrument avec formation musicale et ateliers (Cycle 1, 2 ou 3)</t>
  </si>
  <si>
    <t>Eveil musical</t>
  </si>
  <si>
    <t>Ateliers seuls</t>
  </si>
  <si>
    <t>Formation musicale seule</t>
  </si>
  <si>
    <t>Instrument supplémentaire</t>
  </si>
  <si>
    <t>* renseignements auprès du Conservatoire</t>
  </si>
  <si>
    <t>Parcours ados, adultes *
(sans formation musicale)
Usager participant à l'OSV ou Villebon Music Band</t>
  </si>
  <si>
    <t>Parcours adapté *
(handicap, personnalisé sous contrat, accès à l'autonomie)</t>
  </si>
  <si>
    <t>Location d'instrument (tarif annuel)</t>
  </si>
  <si>
    <t>Tarifs trimestriels applicables à compter du 1er septembre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</si>
</sst>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B0F0"/>
      <name val="Century Gothic"/>
      <family val="2"/>
    </font>
    <font>
      <sz val="11"/>
      <color theme="1"/>
      <name val="Century Gothic"/>
      <family val="2"/>
    </font>
    <font>
      <b/>
      <sz val="18"/>
      <color rgb="FF0070C0"/>
      <name val="Century Gothic"/>
      <family val="2"/>
    </font>
    <font>
      <b/>
      <sz val="12"/>
      <color theme="0"/>
      <name val="Century Gothic"/>
      <family val="2"/>
    </font>
    <font>
      <b/>
      <sz val="14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 applyProtection="1">
      <alignment horizontal="center" vertical="center"/>
    </xf>
    <xf numFmtId="164" fontId="8" fillId="2" borderId="6" xfId="1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8" fillId="2" borderId="7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2" fontId="3" fillId="0" borderId="0" xfId="0" applyNumberFormat="1" applyFont="1" applyProtection="1">
      <protection locked="0"/>
    </xf>
    <xf numFmtId="165" fontId="3" fillId="0" borderId="1" xfId="1" applyNumberFormat="1" applyFont="1" applyBorder="1" applyAlignment="1" applyProtection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2</xdr:col>
      <xdr:colOff>38100</xdr:colOff>
      <xdr:row>0</xdr:row>
      <xdr:rowOff>1225924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B57A3C4-F862-4728-8382-8F3E82FE5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3333750" cy="115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B3" sqref="B3"/>
    </sheetView>
  </sheetViews>
  <sheetFormatPr baseColWidth="10" defaultColWidth="11.42578125" defaultRowHeight="16.5" x14ac:dyDescent="0.3"/>
  <cols>
    <col min="1" max="1" width="34.140625" style="3" bestFit="1" customWidth="1"/>
    <col min="2" max="2" width="17.140625" style="3" customWidth="1"/>
    <col min="3" max="3" width="17.42578125" style="3" customWidth="1"/>
    <col min="4" max="4" width="18" style="3" customWidth="1"/>
    <col min="5" max="5" width="15.42578125" style="3" customWidth="1"/>
    <col min="6" max="6" width="17.7109375" style="3" bestFit="1" customWidth="1"/>
    <col min="7" max="16384" width="11.42578125" style="3"/>
  </cols>
  <sheetData>
    <row r="1" spans="1:7" ht="98.25" customHeight="1" x14ac:dyDescent="0.4">
      <c r="A1" s="1"/>
      <c r="B1" s="2"/>
      <c r="C1" s="2"/>
      <c r="D1" s="2"/>
      <c r="E1" s="2"/>
      <c r="F1" s="2"/>
    </row>
    <row r="2" spans="1:7" ht="49.5" customHeight="1" x14ac:dyDescent="0.3">
      <c r="A2" s="4" t="s">
        <v>14</v>
      </c>
      <c r="B2" s="2"/>
      <c r="C2" s="2"/>
      <c r="D2" s="2"/>
      <c r="E2" s="2"/>
      <c r="F2" s="2"/>
    </row>
    <row r="3" spans="1:7" s="8" customFormat="1" ht="29.25" customHeight="1" x14ac:dyDescent="0.25">
      <c r="A3" s="5" t="s">
        <v>4</v>
      </c>
      <c r="B3" s="6">
        <v>1000</v>
      </c>
      <c r="C3" s="7"/>
      <c r="D3" s="7"/>
      <c r="E3" s="7"/>
      <c r="F3" s="7"/>
    </row>
    <row r="4" spans="1:7" ht="17.25" thickBot="1" x14ac:dyDescent="0.35">
      <c r="A4" s="2"/>
      <c r="B4" s="2"/>
      <c r="C4" s="2"/>
      <c r="D4" s="2"/>
      <c r="E4" s="2"/>
      <c r="F4" s="2"/>
    </row>
    <row r="5" spans="1:7" ht="17.25" thickBot="1" x14ac:dyDescent="0.35">
      <c r="A5" s="2"/>
      <c r="B5" s="9" t="s">
        <v>0</v>
      </c>
      <c r="C5" s="10" t="s">
        <v>1</v>
      </c>
      <c r="D5" s="10" t="s">
        <v>2</v>
      </c>
      <c r="E5" s="11" t="s">
        <v>3</v>
      </c>
      <c r="F5" s="2"/>
    </row>
    <row r="6" spans="1:7" ht="46.5" customHeight="1" x14ac:dyDescent="0.3">
      <c r="A6" s="12" t="s">
        <v>5</v>
      </c>
      <c r="B6" s="13">
        <v>31.96</v>
      </c>
      <c r="C6" s="14">
        <v>258.16000000000003</v>
      </c>
      <c r="D6" s="15">
        <f>IF($B$3&lt;=850,0.12783,IF($B$3&lt;=1250,0.14565,IF($B$3&gt;=1250.01,0.15646)))</f>
        <v>0.14565</v>
      </c>
      <c r="E6" s="16">
        <f>IF($B$3*D6&lt;B6,B6,IF($B$3*D6&gt;=C6,C6,$B$3*D6))</f>
        <v>145.65</v>
      </c>
      <c r="F6" s="2"/>
      <c r="G6" s="22"/>
    </row>
    <row r="7" spans="1:7" x14ac:dyDescent="0.3">
      <c r="A7" s="17" t="s">
        <v>6</v>
      </c>
      <c r="B7" s="13">
        <v>10.66</v>
      </c>
      <c r="C7" s="14">
        <v>86.12</v>
      </c>
      <c r="D7" s="23">
        <f>IF($B$3&lt;=850,0.04265,IF($B$3&lt;=1250,0.04852,IF($B$3&gt;=1250.01,0.0522)))</f>
        <v>4.8520000000000001E-2</v>
      </c>
      <c r="E7" s="16">
        <f t="shared" ref="E7:E11" si="0">IF($B$3*D7&lt;B7,B7,IF($B$3*D7&gt;=C7,C7,$B$3*D7))</f>
        <v>48.52</v>
      </c>
      <c r="F7" s="2"/>
      <c r="G7" s="22"/>
    </row>
    <row r="8" spans="1:7" x14ac:dyDescent="0.3">
      <c r="A8" s="17" t="s">
        <v>7</v>
      </c>
      <c r="B8" s="13">
        <v>10.66</v>
      </c>
      <c r="C8" s="14">
        <v>86.12</v>
      </c>
      <c r="D8" s="23">
        <f>IF($B$3&lt;=850,0.04265,IF($B$3&lt;=1250,0.04852,IF($B$3&gt;=1250.01,0.0522)))</f>
        <v>4.8520000000000001E-2</v>
      </c>
      <c r="E8" s="16">
        <f t="shared" si="0"/>
        <v>48.52</v>
      </c>
      <c r="F8" s="2"/>
      <c r="G8" s="22"/>
    </row>
    <row r="9" spans="1:7" x14ac:dyDescent="0.3">
      <c r="A9" s="17" t="s">
        <v>8</v>
      </c>
      <c r="B9" s="13">
        <v>15.98</v>
      </c>
      <c r="C9" s="14">
        <v>129.18</v>
      </c>
      <c r="D9" s="15">
        <f>IF($B$3&lt;=850,0.06393,IF($B$3&lt;=1250,0.07289,IF($B$3&gt;=1250.01,0.07829)))</f>
        <v>7.2889999999999996E-2</v>
      </c>
      <c r="E9" s="16">
        <f t="shared" si="0"/>
        <v>72.89</v>
      </c>
      <c r="F9" s="2"/>
      <c r="G9" s="22"/>
    </row>
    <row r="10" spans="1:7" x14ac:dyDescent="0.3">
      <c r="A10" s="17" t="s">
        <v>9</v>
      </c>
      <c r="B10" s="13">
        <v>15.98</v>
      </c>
      <c r="C10" s="14">
        <v>129.18</v>
      </c>
      <c r="D10" s="15">
        <f>IF($B$3&lt;=850,0.06393,IF($B$3&lt;=1250,0.07289,IF($B$3&gt;=1250.01,0.07829)))</f>
        <v>7.2889999999999996E-2</v>
      </c>
      <c r="E10" s="16">
        <f t="shared" si="0"/>
        <v>72.89</v>
      </c>
      <c r="F10" s="2"/>
      <c r="G10" s="22"/>
    </row>
    <row r="11" spans="1:7" ht="43.5" thickBot="1" x14ac:dyDescent="0.35">
      <c r="A11" s="18" t="s">
        <v>12</v>
      </c>
      <c r="B11" s="13">
        <v>15.98</v>
      </c>
      <c r="C11" s="14">
        <v>129.18</v>
      </c>
      <c r="D11" s="15">
        <f>IF($B$3&lt;=850,0.06393,IF($B$3&lt;=1250,0.07289,IF($B$3&gt;=1250.01,0.07829)))</f>
        <v>7.2889999999999996E-2</v>
      </c>
      <c r="E11" s="19">
        <f t="shared" si="0"/>
        <v>72.89</v>
      </c>
      <c r="F11" s="2"/>
      <c r="G11" s="22"/>
    </row>
    <row r="12" spans="1:7" ht="57.75" thickBot="1" x14ac:dyDescent="0.35">
      <c r="A12" s="18" t="s">
        <v>11</v>
      </c>
      <c r="B12" s="13">
        <v>22.04</v>
      </c>
      <c r="C12" s="14">
        <v>178.06</v>
      </c>
      <c r="D12" s="15">
        <f>IF($B$3&lt;=850,0.08816,IF($B$3&lt;=1250,0.10046,IF($B$3&gt;=1250.01,0.10791)))</f>
        <v>0.10045999999999999</v>
      </c>
      <c r="E12" s="19">
        <f t="shared" ref="E12" si="1">IF($B$3*D12&lt;B12,B12,IF($B$3*D12&gt;=C12,C12,$B$3*D12))</f>
        <v>100.46</v>
      </c>
      <c r="F12" s="2"/>
    </row>
    <row r="13" spans="1:7" ht="29.25" thickBot="1" x14ac:dyDescent="0.35">
      <c r="A13" s="18" t="s">
        <v>13</v>
      </c>
      <c r="B13" s="13">
        <v>16.63</v>
      </c>
      <c r="C13" s="14">
        <v>109.73</v>
      </c>
      <c r="D13" s="15">
        <v>6.6500000000000004E-2</v>
      </c>
      <c r="E13" s="19">
        <f>IF($B$3*D13&lt;B13,B13,IF($B$3*D13&gt;=C13,C13,$B$3*D13))</f>
        <v>66.5</v>
      </c>
      <c r="F13" s="2"/>
    </row>
    <row r="14" spans="1:7" x14ac:dyDescent="0.3">
      <c r="A14" s="20" t="s">
        <v>10</v>
      </c>
      <c r="B14" s="21"/>
      <c r="C14" s="2"/>
      <c r="D14" s="2"/>
      <c r="E14" s="2"/>
      <c r="F14" s="2"/>
    </row>
    <row r="15" spans="1:7" x14ac:dyDescent="0.3">
      <c r="A15" s="2"/>
      <c r="B15" s="2"/>
      <c r="C15" s="2"/>
      <c r="D15" s="2"/>
      <c r="E15" s="2"/>
    </row>
  </sheetData>
  <sheetProtection algorithmName="SHA-512" hashValue="hy2pFiT6IDSP81huIMkkTN3SrhXDA+oCZa9ThCnn20eEohnLyvEVea2T++AkLk5c+G7MqKy/jJCcboPlyKFutg==" saltValue="18i16ontGR4Xg1KcQ7RQ7A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Leflond Chantal (Mairie Villebon-sur-Yvette)</dc:creator>
  <cp:lastModifiedBy>Laurette Ah-Pang</cp:lastModifiedBy>
  <dcterms:created xsi:type="dcterms:W3CDTF">2017-09-12T08:39:28Z</dcterms:created>
  <dcterms:modified xsi:type="dcterms:W3CDTF">2025-06-11T12:27:41Z</dcterms:modified>
</cp:coreProperties>
</file>